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/>
  <mc:AlternateContent xmlns:mc="http://schemas.openxmlformats.org/markup-compatibility/2006">
    <mc:Choice Requires="x15">
      <x15ac:absPath xmlns:x15ac="http://schemas.microsoft.com/office/spreadsheetml/2010/11/ac" url="D:\DNS\DNS-do_ALFRESCA\2021-CPHP\CPHP-(II.)-002-2021\2-vyzva\vyzva-podpurne dokumenty\"/>
    </mc:Choice>
  </mc:AlternateContent>
  <xr:revisionPtr revIDLastSave="0" documentId="13_ncr:1_{DDDA7810-0CF4-4616-85BF-FE7B5282CB8C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Print_Area" localSheetId="0">CPHP!$B$1:$L$54</definedName>
  </definedNames>
  <calcPr calcId="191029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7" i="1"/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K8" i="1"/>
  <c r="J8" i="1" l="1"/>
  <c r="K7" i="1"/>
  <c r="J7" i="1"/>
  <c r="H54" i="1" l="1"/>
  <c r="I54" i="1"/>
</calcChain>
</file>

<file path=xl/sharedStrings.xml><?xml version="1.0" encoding="utf-8"?>
<sst xmlns="http://schemas.openxmlformats.org/spreadsheetml/2006/main" count="208" uniqueCount="136">
  <si>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</si>
  <si>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</si>
  <si>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</si>
  <si>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</si>
  <si>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</si>
  <si>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</si>
  <si>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</si>
  <si>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</si>
  <si>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</si>
  <si>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</si>
  <si>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</si>
  <si>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</si>
  <si>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</si>
  <si>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</si>
  <si>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</si>
  <si>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</si>
  <si>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</si>
  <si>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</si>
  <si>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</si>
  <si>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</si>
  <si>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</si>
  <si>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</si>
  <si>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39831220-4 - Odmašťovací činidla</t>
  </si>
  <si>
    <t>39831300-9 - Čisticí prostředky na podlahy</t>
  </si>
  <si>
    <t>39831600-2 - Čisticí prostředky pro WC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</si>
  <si>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</si>
  <si>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</si>
  <si>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</si>
  <si>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Toaletní papír v roli 19</t>
  </si>
  <si>
    <t>ks 
(role)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</si>
  <si>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</si>
  <si>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</si>
  <si>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</si>
  <si>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</si>
  <si>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2-vsrtvý, 100% celuloza, min. 200 útržků.</t>
  </si>
  <si>
    <t>MYCÍ PROSTŘEDEK NA PODLAHY</t>
  </si>
  <si>
    <t>ks</t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</si>
  <si>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</si>
  <si>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</si>
  <si>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Bezoplachová dezinfekce na ruce s antibakteriální a virucidní účinností; možnost použití v dávkovačích (např. Aquarius); </t>
    </r>
    <r>
      <rPr>
        <b/>
        <sz val="11"/>
        <rFont val="Calibri"/>
        <family val="2"/>
        <charset val="238"/>
      </rPr>
      <t>náplň 5 l</t>
    </r>
  </si>
  <si>
    <t>MYCÍ PROSTŘ. WC - extra účinný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</si>
  <si>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</si>
  <si>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MYCÍ PROSTŘ. WC - gel</t>
  </si>
  <si>
    <t>MYCÍ PROSTŘ. WC - tekutý blok</t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</si>
  <si>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</si>
  <si>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MYCÍ PROSTŘ. WC - tuhý blok</t>
  </si>
  <si>
    <t>balení</t>
  </si>
  <si>
    <t>VŮNĚ WC - suchý sprey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</si>
  <si>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</si>
  <si>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VŮNĚ WC - gel - "vanička"</t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</si>
  <si>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</si>
  <si>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ODSTRAŇOVAČ PLÍSNÍ S ROZPRAŠOVAČEM</t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</si>
  <si>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</si>
  <si>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</si>
  <si>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</si>
  <si>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</si>
  <si>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</si>
  <si>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</si>
  <si>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</si>
  <si>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</si>
  <si>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</si>
  <si>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</si>
  <si>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</si>
  <si>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</si>
  <si>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Vinylové rukavice - XL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</si>
  <si>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</si>
  <si>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Pracovní latexové rukavice 7 - 7,5</t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</si>
  <si>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</si>
  <si>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</si>
  <si>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</si>
  <si>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</si>
  <si>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</si>
  <si>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</si>
  <si>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</si>
  <si>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</si>
  <si>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</si>
  <si>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</si>
  <si>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</si>
  <si>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</si>
  <si>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</si>
  <si>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</si>
  <si>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</si>
  <si>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</si>
  <si>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 xml:space="preserve">Kuchyňské utěrky </t>
  </si>
  <si>
    <t>balení (2role)</t>
  </si>
  <si>
    <t xml:space="preserve">Smeták - plastový </t>
  </si>
  <si>
    <t>Smeták bez násady pro vnitřní použití, šíře 30cm.</t>
  </si>
  <si>
    <t>Smetáček + lopatka</t>
  </si>
  <si>
    <t>Násada na smeták</t>
  </si>
  <si>
    <t>S jemným závitem, plast, délka 130 cm.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</si>
  <si>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</si>
  <si>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</si>
  <si>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</si>
  <si>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</si>
  <si>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</si>
  <si>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</si>
  <si>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</si>
  <si>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Náhradní mopy na vytírání</t>
  </si>
  <si>
    <t xml:space="preserve">Násada na mop </t>
  </si>
  <si>
    <t xml:space="preserve">Držák Mopu </t>
  </si>
  <si>
    <t xml:space="preserve">Koncentrovaný  odmašťovací prostředek </t>
  </si>
  <si>
    <t>Příloha č. 2 Kupní smlouvy - technická specifikace
Čisticí prostředky a hygienické potřeby (II.) 002-2021</t>
  </si>
  <si>
    <t>Název</t>
  </si>
  <si>
    <t>Měrná jednotka [MJ]</t>
  </si>
  <si>
    <t xml:space="preserve">Popis </t>
  </si>
  <si>
    <t>Maximální cena za jednotlivé položky 
 v Kč BEZ DPH</t>
  </si>
  <si>
    <t xml:space="preserve">Fakturace </t>
  </si>
  <si>
    <t>Společná faktura</t>
  </si>
  <si>
    <t>Kontaktní osoba 
k převzetí zboží</t>
  </si>
  <si>
    <t xml:space="preserve">Místo dodání </t>
  </si>
  <si>
    <t>Jan Mráz,
Tel.: 606 521 214</t>
  </si>
  <si>
    <t>Univerzitní 8, 
301 00 Plzeň,
Správa budov a investic -
Údržba zeleně a venkovních prostor,
místnost UN 603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</si>
  <si>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</si>
  <si>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POZNÁMKA</t>
  </si>
  <si>
    <t>CPV - výběr
čisticí prostředky a hygienické potřeby</t>
  </si>
  <si>
    <r>
      <t>Univerzální čistící prostředek se čpavkem.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</si>
  <si>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DEZINFEKČNÍ PROSTŘEDEK NA PRACOVNÍ PLOCHY</t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</si>
  <si>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</si>
  <si>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DEZINFEKČNÍ PROSTŘEDEK NA PODLAHY</t>
  </si>
  <si>
    <r>
      <t xml:space="preserve">Tekutý čistící a dezinfekční prostředek - baktericidní a fungicidní účinky. Použití: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</si>
  <si>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t>DEZINFEKČNÍ PROSTŘEDEK NA RUCE</t>
  </si>
  <si>
    <r>
      <t xml:space="preserve">Dezinfekční přípravek - gel,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</si>
  <si>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Hygienické závěsné tuhé bloky do toaletní mísy.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</si>
  <si>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</si>
  <si>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Kuchyňské utěrky v roli, 2vrstvé, min. 50 útržků  v roli. Návin v jedné roli min. 30m. </t>
    </r>
    <r>
      <rPr>
        <b/>
        <sz val="12"/>
        <rFont val="Calibri"/>
        <family val="2"/>
        <charset val="238"/>
      </rPr>
      <t xml:space="preserve">Balení 2 role.  </t>
    </r>
  </si>
  <si>
    <t xml:space="preserve">Souprava s otvorem pro zavěšení, - štětiny -  syntetické vlákno polyetylen,  - lopatka opatřena gumou. </t>
  </si>
  <si>
    <t>Rozměr 52 x 90 cm, klasický tkaný (bílý). Složení:  75% Bavlny, 25% Viskózy.</t>
  </si>
  <si>
    <r>
      <t>Molitanové houbičky malé,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</si>
  <si>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r>
      <rPr>
        <b/>
        <sz val="11"/>
        <color theme="1"/>
        <rFont val="Calibri"/>
        <family val="2"/>
        <charset val="238"/>
        <scheme val="minor"/>
      </rPr>
      <t>Univerzální odmašťovací a čisticí prostředek, odmašťuje a čistí kuchyňské trouby, dřezy, hrnce, kráječe, grily, obkládačky, pracovní plochy a podlahy, doporučen i pro profesionální užití – např. na odstranění mastnoty z motorů, převodovek a dílen.</t>
    </r>
    <r>
      <rPr>
        <sz val="11"/>
        <color theme="1"/>
        <rFont val="Calibri"/>
        <family val="2"/>
        <charset val="238"/>
        <scheme val="minor"/>
      </rPr>
      <t xml:space="preserve"> Rozprašovač, náplň 750ml.</t>
    </r>
  </si>
  <si>
    <t>Násada na mop alu 140cm.</t>
  </si>
  <si>
    <t>V případě, že se dodavatel při předání zboží na některá uvedená tel. čísla nedovolá, bude v takovém případě volat tel. 377 631 331.</t>
  </si>
  <si>
    <t>Kompatibilní s plochým mopem s chlopněmi Flipper 40cm.</t>
  </si>
  <si>
    <t>Kompatibilní s držákem mopu Flipper micro 40cm.</t>
  </si>
  <si>
    <t>Kompatibilní s držákem mopu Flipper standart 40cm.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</si>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</sst>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108">
    <xf numFmtId="0" fontId="0" fillId="0" borderId="0" xfId="0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4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5" fillId="0" borderId="10" xfId="0" applyNumberFormat="1" applyFon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0" fontId="0" fillId="0" borderId="19" xfId="0" applyBorder="1" applyProtection="1"/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8" fillId="0" borderId="7" xfId="2" applyNumberFormat="1" applyFont="1" applyFill="1" applyBorder="1" applyAlignment="1" applyProtection="1">
      <alignment horizontal="left" vertical="center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8" fillId="0" borderId="7" xfId="1" applyFont="1" applyFill="1" applyBorder="1" applyAlignment="1" applyProtection="1">
      <alignment horizontal="center" vertical="center" wrapText="1"/>
    </xf>
    <xf numFmtId="0" fontId="18" fillId="0" borderId="7" xfId="2" applyNumberFormat="1" applyFont="1" applyFill="1" applyBorder="1" applyAlignment="1" applyProtection="1">
      <alignment horizontal="left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8" fillId="0" borderId="10" xfId="2" applyNumberFormat="1" applyFont="1" applyFill="1" applyBorder="1" applyAlignment="1" applyProtection="1">
      <alignment horizontal="left" vertical="center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8" fillId="0" borderId="10" xfId="1" applyFont="1" applyFill="1" applyBorder="1" applyAlignment="1" applyProtection="1">
      <alignment horizontal="center" vertical="center" wrapText="1"/>
    </xf>
    <xf numFmtId="0" fontId="18" fillId="0" borderId="10" xfId="2" applyNumberFormat="1" applyFont="1" applyFill="1" applyBorder="1" applyAlignment="1" applyProtection="1">
      <alignment horizontal="left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left" vertical="center" wrapText="1" indent="1"/>
    </xf>
    <xf numFmtId="0" fontId="18" fillId="0" borderId="10" xfId="1" applyNumberFormat="1" applyFont="1" applyFill="1" applyBorder="1" applyAlignment="1" applyProtection="1">
      <alignment horizontal="left" vertical="center" wrapText="1" indent="1"/>
    </xf>
    <xf numFmtId="0" fontId="18" fillId="0" borderId="10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left" vertical="center" wrapText="1"/>
    </xf>
    <xf numFmtId="0" fontId="18" fillId="0" borderId="11" xfId="1" applyNumberFormat="1" applyFont="1" applyFill="1" applyBorder="1" applyAlignment="1" applyProtection="1">
      <alignment horizontal="left" vertical="center" wrapText="1" indent="1"/>
    </xf>
    <xf numFmtId="0" fontId="18" fillId="0" borderId="12" xfId="1" applyFont="1" applyFill="1" applyBorder="1" applyAlignment="1" applyProtection="1">
      <alignment horizontal="left" vertical="center" wrapText="1"/>
    </xf>
    <xf numFmtId="0" fontId="23" fillId="0" borderId="10" xfId="0" applyFont="1" applyFill="1" applyBorder="1" applyAlignment="1" applyProtection="1">
      <alignment horizontal="left" vertical="center" wrapText="1" inden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0" fontId="23" fillId="0" borderId="11" xfId="0" applyFont="1" applyFill="1" applyBorder="1" applyAlignment="1" applyProtection="1">
      <alignment horizontal="left" vertical="center" inden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 inden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49" fontId="5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0" fontId="0" fillId="0" borderId="14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5"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4373880</xdr:colOff>
      <xdr:row>46</xdr:row>
      <xdr:rowOff>998240</xdr:rowOff>
    </xdr:from>
    <xdr:to>
      <xdr:col>5</xdr:col>
      <xdr:colOff>4648200</xdr:colOff>
      <xdr:row>46</xdr:row>
      <xdr:rowOff>1574201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5A8ED59-965B-42C7-805F-97203EE1D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8260" y="19972040"/>
          <a:ext cx="274320" cy="57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1"/>
  <sheetViews>
    <sheetView showGridLines="0" tabSelected="1" showWhiteSpace="0" zoomScale="80" zoomScaleNormal="80" workbookViewId="0">
      <selection activeCell="I7" sqref="I7"/>
    </sheetView>
  </sheetViews>
  <sheetFormatPr defaultRowHeight="14.5" x14ac:dyDescent="0.35"/>
  <cols>
    <col min="1" max="1" width="1.453125" style="13" bestFit="1" customWidth="1"/>
    <col min="2" max="2" width="5.54296875" style="13" bestFit="1" customWidth="1"/>
    <col min="3" max="3" width="39.6328125" style="17" customWidth="1"/>
    <col min="4" max="4" width="9.54296875" style="104" bestFit="1" customWidth="1"/>
    <col min="5" max="5" width="10.36328125" style="16" customWidth="1"/>
    <col min="6" max="6" width="88.90625" style="17" customWidth="1"/>
    <col min="7" max="7" width="23.90625" style="17" hidden="1" customWidth="1"/>
    <col min="8" max="8" width="24" style="13" bestFit="1" customWidth="1"/>
    <col min="9" max="9" width="23.36328125" style="13" customWidth="1"/>
    <col min="10" max="10" width="20.54296875" style="13" bestFit="1" customWidth="1"/>
    <col min="11" max="11" width="19.54296875" style="13" bestFit="1" customWidth="1"/>
    <col min="12" max="12" width="12.6328125" style="13" customWidth="1"/>
    <col min="13" max="13" width="21.6328125" style="13" customWidth="1"/>
    <col min="14" max="14" width="32.90625" style="13" customWidth="1"/>
    <col min="15" max="15" width="24.54296875" style="13" customWidth="1"/>
    <col min="16" max="16" width="20.453125" style="13" hidden="1" customWidth="1"/>
    <col min="17" max="17" width="56.36328125" style="18" customWidth="1"/>
    <col min="18" max="16384" width="8.7265625" style="13"/>
  </cols>
  <sheetData>
    <row r="1" spans="1:18" ht="36.65" customHeight="1" x14ac:dyDescent="0.35">
      <c r="B1" s="14" t="s">
        <v>101</v>
      </c>
      <c r="C1" s="15"/>
      <c r="D1" s="15"/>
    </row>
    <row r="2" spans="1:18" ht="20.149999999999999" customHeight="1" x14ac:dyDescent="0.35">
      <c r="C2" s="13"/>
      <c r="D2" s="19"/>
      <c r="E2" s="20"/>
      <c r="F2" s="21"/>
      <c r="G2" s="21"/>
      <c r="H2" s="21"/>
      <c r="I2" s="21"/>
      <c r="K2" s="22"/>
      <c r="L2" s="23"/>
      <c r="M2" s="23"/>
      <c r="N2" s="23"/>
      <c r="O2" s="23"/>
      <c r="P2" s="23"/>
      <c r="Q2" s="24"/>
    </row>
    <row r="3" spans="1:18" ht="20.149999999999999" customHeight="1" x14ac:dyDescent="0.35">
      <c r="B3" s="1" t="s">
        <v>134</v>
      </c>
      <c r="C3" s="2"/>
      <c r="D3" s="3" t="s">
        <v>0</v>
      </c>
      <c r="E3" s="4"/>
      <c r="F3" s="5" t="s">
        <v>135</v>
      </c>
      <c r="G3" s="6"/>
      <c r="H3" s="6"/>
      <c r="I3" s="25"/>
      <c r="J3" s="25"/>
      <c r="K3" s="25"/>
    </row>
    <row r="4" spans="1:18" ht="20.149999999999999" customHeight="1" thickBot="1" x14ac:dyDescent="0.4">
      <c r="B4" s="1"/>
      <c r="C4" s="2"/>
      <c r="D4" s="7"/>
      <c r="E4" s="8"/>
      <c r="F4" s="5"/>
      <c r="G4" s="6"/>
      <c r="H4" s="6"/>
      <c r="I4" s="22"/>
      <c r="K4" s="22"/>
    </row>
    <row r="5" spans="1:18" ht="34.5" customHeight="1" thickBot="1" x14ac:dyDescent="0.4">
      <c r="B5" s="26"/>
      <c r="C5" s="27"/>
      <c r="D5" s="28"/>
      <c r="E5" s="28"/>
      <c r="F5" s="21"/>
      <c r="G5" s="29"/>
      <c r="I5" s="30" t="s">
        <v>0</v>
      </c>
      <c r="Q5" s="31"/>
    </row>
    <row r="6" spans="1:18" ht="73.25" customHeight="1" thickTop="1" thickBot="1" x14ac:dyDescent="0.4">
      <c r="B6" s="32" t="s">
        <v>1</v>
      </c>
      <c r="C6" s="33" t="s">
        <v>102</v>
      </c>
      <c r="D6" s="33" t="s">
        <v>2</v>
      </c>
      <c r="E6" s="33" t="s">
        <v>103</v>
      </c>
      <c r="F6" s="33" t="s">
        <v>104</v>
      </c>
      <c r="G6" s="33" t="s">
        <v>105</v>
      </c>
      <c r="H6" s="33" t="s">
        <v>3</v>
      </c>
      <c r="I6" s="34" t="s">
        <v>4</v>
      </c>
      <c r="J6" s="35" t="s">
        <v>5</v>
      </c>
      <c r="K6" s="35" t="s">
        <v>6</v>
      </c>
      <c r="L6" s="33" t="s">
        <v>106</v>
      </c>
      <c r="M6" s="35" t="s">
        <v>108</v>
      </c>
      <c r="N6" s="33" t="s">
        <v>109</v>
      </c>
      <c r="O6" s="33" t="s">
        <v>112</v>
      </c>
      <c r="P6" s="36" t="s">
        <v>113</v>
      </c>
      <c r="Q6" s="37" t="s">
        <v>114</v>
      </c>
      <c r="R6" s="38"/>
    </row>
    <row r="7" spans="1:18" ht="37.75" customHeight="1" thickTop="1" x14ac:dyDescent="0.35">
      <c r="A7" s="39"/>
      <c r="B7" s="40">
        <v>1</v>
      </c>
      <c r="C7" s="41" t="s">
        <v>25</v>
      </c>
      <c r="D7" s="42">
        <v>3000</v>
      </c>
      <c r="E7" s="43" t="s">
        <v>26</v>
      </c>
      <c r="F7" s="44" t="s">
        <v>27</v>
      </c>
      <c r="G7" s="9">
        <f>D7*H7</f>
        <v>48000</v>
      </c>
      <c r="H7" s="9">
        <v>16</v>
      </c>
      <c r="I7" s="105"/>
      <c r="J7" s="45">
        <f>D7*I7</f>
        <v>0</v>
      </c>
      <c r="K7" s="46" t="str">
        <f t="shared" ref="K7:K8" si="0">IF(ISNUMBER(I7), IF(I7&gt;H7,"NEVYHOVUJE","VYHOVUJE")," ")</f>
        <v xml:space="preserve"> </v>
      </c>
      <c r="L7" s="47" t="s">
        <v>107</v>
      </c>
      <c r="M7" s="48" t="s">
        <v>110</v>
      </c>
      <c r="N7" s="48" t="s">
        <v>111</v>
      </c>
      <c r="O7" s="49">
        <v>14</v>
      </c>
      <c r="P7" s="50"/>
      <c r="Q7" s="51" t="s">
        <v>14</v>
      </c>
      <c r="R7" s="38"/>
    </row>
    <row r="8" spans="1:18" ht="37.75" customHeight="1" x14ac:dyDescent="0.35">
      <c r="B8" s="52">
        <v>2</v>
      </c>
      <c r="C8" s="53" t="s">
        <v>28</v>
      </c>
      <c r="D8" s="54">
        <v>480</v>
      </c>
      <c r="E8" s="55" t="s">
        <v>29</v>
      </c>
      <c r="F8" s="56" t="s">
        <v>30</v>
      </c>
      <c r="G8" s="10">
        <f>D8*H8</f>
        <v>7200</v>
      </c>
      <c r="H8" s="10">
        <v>15</v>
      </c>
      <c r="I8" s="106"/>
      <c r="J8" s="57">
        <f>D8*I8</f>
        <v>0</v>
      </c>
      <c r="K8" s="58" t="str">
        <f t="shared" si="0"/>
        <v xml:space="preserve"> </v>
      </c>
      <c r="L8" s="59"/>
      <c r="M8" s="60"/>
      <c r="N8" s="60"/>
      <c r="O8" s="49"/>
      <c r="P8" s="61"/>
      <c r="Q8" s="62" t="s">
        <v>13</v>
      </c>
      <c r="R8" s="38"/>
    </row>
    <row r="9" spans="1:18" ht="37.75" customHeight="1" x14ac:dyDescent="0.35">
      <c r="B9" s="52">
        <v>3</v>
      </c>
      <c r="C9" s="53" t="s">
        <v>31</v>
      </c>
      <c r="D9" s="54">
        <v>600</v>
      </c>
      <c r="E9" s="55" t="s">
        <v>29</v>
      </c>
      <c r="F9" s="56" t="s">
        <v>32</v>
      </c>
      <c r="G9" s="10">
        <f>D9*H9</f>
        <v>21000</v>
      </c>
      <c r="H9" s="10">
        <v>35</v>
      </c>
      <c r="I9" s="106"/>
      <c r="J9" s="57">
        <f>D9*I9</f>
        <v>0</v>
      </c>
      <c r="K9" s="58" t="str">
        <f t="shared" ref="K9:K22" si="1">IF(ISNUMBER(I9), IF(I9&gt;H9,"NEVYHOVUJE","VYHOVUJE")," ")</f>
        <v xml:space="preserve"> </v>
      </c>
      <c r="L9" s="59"/>
      <c r="M9" s="60"/>
      <c r="N9" s="60"/>
      <c r="O9" s="49"/>
      <c r="P9" s="61"/>
      <c r="Q9" s="62" t="s">
        <v>13</v>
      </c>
      <c r="R9" s="38"/>
    </row>
    <row r="10" spans="1:18" ht="29" x14ac:dyDescent="0.35">
      <c r="B10" s="52">
        <v>4</v>
      </c>
      <c r="C10" s="53" t="s">
        <v>33</v>
      </c>
      <c r="D10" s="54">
        <v>240</v>
      </c>
      <c r="E10" s="55" t="s">
        <v>29</v>
      </c>
      <c r="F10" s="56" t="s">
        <v>34</v>
      </c>
      <c r="G10" s="10">
        <f>D10*H10</f>
        <v>1080</v>
      </c>
      <c r="H10" s="10">
        <v>4.5</v>
      </c>
      <c r="I10" s="106"/>
      <c r="J10" s="57">
        <f>D10*I10</f>
        <v>0</v>
      </c>
      <c r="K10" s="58" t="str">
        <f t="shared" si="1"/>
        <v xml:space="preserve"> </v>
      </c>
      <c r="L10" s="59"/>
      <c r="M10" s="60"/>
      <c r="N10" s="60"/>
      <c r="O10" s="49"/>
      <c r="P10" s="61"/>
      <c r="Q10" s="62" t="s">
        <v>13</v>
      </c>
      <c r="R10" s="38"/>
    </row>
    <row r="11" spans="1:18" ht="45.5" x14ac:dyDescent="0.35">
      <c r="B11" s="52">
        <v>5</v>
      </c>
      <c r="C11" s="63" t="s">
        <v>35</v>
      </c>
      <c r="D11" s="54">
        <v>200</v>
      </c>
      <c r="E11" s="64" t="s">
        <v>36</v>
      </c>
      <c r="F11" s="65" t="s">
        <v>115</v>
      </c>
      <c r="G11" s="10">
        <f>D11*H11</f>
        <v>10000</v>
      </c>
      <c r="H11" s="10">
        <v>50</v>
      </c>
      <c r="I11" s="106"/>
      <c r="J11" s="57">
        <f>D11*I11</f>
        <v>0</v>
      </c>
      <c r="K11" s="58" t="str">
        <f t="shared" si="1"/>
        <v xml:space="preserve"> </v>
      </c>
      <c r="L11" s="59"/>
      <c r="M11" s="60"/>
      <c r="N11" s="60"/>
      <c r="O11" s="49"/>
      <c r="P11" s="61"/>
      <c r="Q11" s="62" t="s">
        <v>23</v>
      </c>
      <c r="R11" s="38"/>
    </row>
    <row r="12" spans="1:18" ht="45.65" customHeight="1" x14ac:dyDescent="0.35">
      <c r="B12" s="52">
        <v>6</v>
      </c>
      <c r="C12" s="63" t="s">
        <v>37</v>
      </c>
      <c r="D12" s="54">
        <v>5</v>
      </c>
      <c r="E12" s="64" t="s">
        <v>36</v>
      </c>
      <c r="F12" s="65" t="s">
        <v>38</v>
      </c>
      <c r="G12" s="10">
        <f>D12*H12</f>
        <v>950</v>
      </c>
      <c r="H12" s="10">
        <v>190</v>
      </c>
      <c r="I12" s="106"/>
      <c r="J12" s="57">
        <f>D12*I12</f>
        <v>0</v>
      </c>
      <c r="K12" s="58" t="str">
        <f t="shared" si="1"/>
        <v xml:space="preserve"> </v>
      </c>
      <c r="L12" s="59"/>
      <c r="M12" s="60"/>
      <c r="N12" s="60"/>
      <c r="O12" s="49"/>
      <c r="P12" s="61"/>
      <c r="Q12" s="62" t="s">
        <v>23</v>
      </c>
      <c r="R12" s="38"/>
    </row>
    <row r="13" spans="1:18" ht="69.650000000000006" customHeight="1" x14ac:dyDescent="0.35">
      <c r="B13" s="52">
        <v>7</v>
      </c>
      <c r="C13" s="66" t="s">
        <v>116</v>
      </c>
      <c r="D13" s="54">
        <v>100</v>
      </c>
      <c r="E13" s="64" t="s">
        <v>36</v>
      </c>
      <c r="F13" s="67" t="s">
        <v>117</v>
      </c>
      <c r="G13" s="10">
        <f>D13*H13</f>
        <v>9600</v>
      </c>
      <c r="H13" s="10">
        <v>96</v>
      </c>
      <c r="I13" s="106"/>
      <c r="J13" s="57">
        <f>D13*I13</f>
        <v>0</v>
      </c>
      <c r="K13" s="58" t="str">
        <f t="shared" si="1"/>
        <v xml:space="preserve"> </v>
      </c>
      <c r="L13" s="59"/>
      <c r="M13" s="60"/>
      <c r="N13" s="60"/>
      <c r="O13" s="49"/>
      <c r="P13" s="61"/>
      <c r="Q13" s="62" t="s">
        <v>21</v>
      </c>
      <c r="R13" s="38"/>
    </row>
    <row r="14" spans="1:18" ht="40.75" customHeight="1" x14ac:dyDescent="0.35">
      <c r="B14" s="52">
        <v>8</v>
      </c>
      <c r="C14" s="66" t="s">
        <v>118</v>
      </c>
      <c r="D14" s="54">
        <v>100</v>
      </c>
      <c r="E14" s="64" t="s">
        <v>36</v>
      </c>
      <c r="F14" s="65" t="s">
        <v>119</v>
      </c>
      <c r="G14" s="10">
        <f>D14*H14</f>
        <v>5000</v>
      </c>
      <c r="H14" s="10">
        <v>50</v>
      </c>
      <c r="I14" s="106"/>
      <c r="J14" s="57">
        <f>D14*I14</f>
        <v>0</v>
      </c>
      <c r="K14" s="58" t="str">
        <f t="shared" si="1"/>
        <v xml:space="preserve"> </v>
      </c>
      <c r="L14" s="59"/>
      <c r="M14" s="60"/>
      <c r="N14" s="60"/>
      <c r="O14" s="49"/>
      <c r="P14" s="61"/>
      <c r="Q14" s="62" t="s">
        <v>21</v>
      </c>
      <c r="R14" s="38"/>
    </row>
    <row r="15" spans="1:18" ht="37.25" customHeight="1" x14ac:dyDescent="0.35">
      <c r="B15" s="52">
        <v>9</v>
      </c>
      <c r="C15" s="63" t="s">
        <v>120</v>
      </c>
      <c r="D15" s="54">
        <v>5</v>
      </c>
      <c r="E15" s="64" t="s">
        <v>36</v>
      </c>
      <c r="F15" s="65" t="s">
        <v>39</v>
      </c>
      <c r="G15" s="10">
        <f>D15*H15</f>
        <v>3500</v>
      </c>
      <c r="H15" s="10">
        <v>700</v>
      </c>
      <c r="I15" s="106"/>
      <c r="J15" s="57">
        <f>D15*I15</f>
        <v>0</v>
      </c>
      <c r="K15" s="58" t="str">
        <f t="shared" si="1"/>
        <v xml:space="preserve"> </v>
      </c>
      <c r="L15" s="59"/>
      <c r="M15" s="60"/>
      <c r="N15" s="60"/>
      <c r="O15" s="49"/>
      <c r="P15" s="61"/>
      <c r="Q15" s="62" t="s">
        <v>21</v>
      </c>
      <c r="R15" s="38"/>
    </row>
    <row r="16" spans="1:18" ht="34.75" customHeight="1" x14ac:dyDescent="0.35">
      <c r="B16" s="52">
        <v>10</v>
      </c>
      <c r="C16" s="63" t="s">
        <v>40</v>
      </c>
      <c r="D16" s="54">
        <v>50</v>
      </c>
      <c r="E16" s="64" t="s">
        <v>36</v>
      </c>
      <c r="F16" s="65" t="s">
        <v>41</v>
      </c>
      <c r="G16" s="10">
        <f>D16*H16</f>
        <v>4100</v>
      </c>
      <c r="H16" s="10">
        <v>82</v>
      </c>
      <c r="I16" s="106"/>
      <c r="J16" s="57">
        <f>D16*I16</f>
        <v>0</v>
      </c>
      <c r="K16" s="58" t="str">
        <f t="shared" si="1"/>
        <v xml:space="preserve"> </v>
      </c>
      <c r="L16" s="59"/>
      <c r="M16" s="60"/>
      <c r="N16" s="60"/>
      <c r="O16" s="49"/>
      <c r="P16" s="61"/>
      <c r="Q16" s="62" t="s">
        <v>24</v>
      </c>
      <c r="R16" s="38"/>
    </row>
    <row r="17" spans="2:18" ht="37.25" customHeight="1" x14ac:dyDescent="0.35">
      <c r="B17" s="52">
        <v>11</v>
      </c>
      <c r="C17" s="63" t="s">
        <v>42</v>
      </c>
      <c r="D17" s="54">
        <v>100</v>
      </c>
      <c r="E17" s="64" t="s">
        <v>36</v>
      </c>
      <c r="F17" s="65" t="s">
        <v>121</v>
      </c>
      <c r="G17" s="10">
        <f>D17*H17</f>
        <v>2500</v>
      </c>
      <c r="H17" s="10">
        <v>25</v>
      </c>
      <c r="I17" s="106"/>
      <c r="J17" s="57">
        <f>D17*I17</f>
        <v>0</v>
      </c>
      <c r="K17" s="58" t="str">
        <f t="shared" si="1"/>
        <v xml:space="preserve"> </v>
      </c>
      <c r="L17" s="59"/>
      <c r="M17" s="60"/>
      <c r="N17" s="60"/>
      <c r="O17" s="49"/>
      <c r="P17" s="61"/>
      <c r="Q17" s="62" t="s">
        <v>24</v>
      </c>
      <c r="R17" s="38"/>
    </row>
    <row r="18" spans="2:18" ht="42" customHeight="1" x14ac:dyDescent="0.35">
      <c r="B18" s="52">
        <v>12</v>
      </c>
      <c r="C18" s="63" t="s">
        <v>43</v>
      </c>
      <c r="D18" s="54">
        <v>50</v>
      </c>
      <c r="E18" s="64" t="s">
        <v>36</v>
      </c>
      <c r="F18" s="65" t="s">
        <v>44</v>
      </c>
      <c r="G18" s="10">
        <f>D18*H18</f>
        <v>1500</v>
      </c>
      <c r="H18" s="10">
        <v>30</v>
      </c>
      <c r="I18" s="106"/>
      <c r="J18" s="57">
        <f>D18*I18</f>
        <v>0</v>
      </c>
      <c r="K18" s="58" t="str">
        <f t="shared" si="1"/>
        <v xml:space="preserve"> </v>
      </c>
      <c r="L18" s="59"/>
      <c r="M18" s="60"/>
      <c r="N18" s="60"/>
      <c r="O18" s="49"/>
      <c r="P18" s="61"/>
      <c r="Q18" s="62" t="s">
        <v>24</v>
      </c>
      <c r="R18" s="38"/>
    </row>
    <row r="19" spans="2:18" ht="39.65" customHeight="1" x14ac:dyDescent="0.35">
      <c r="B19" s="52">
        <v>13</v>
      </c>
      <c r="C19" s="63" t="s">
        <v>45</v>
      </c>
      <c r="D19" s="54">
        <v>50</v>
      </c>
      <c r="E19" s="64" t="s">
        <v>46</v>
      </c>
      <c r="F19" s="65" t="s">
        <v>122</v>
      </c>
      <c r="G19" s="10">
        <f>D19*H19</f>
        <v>1650</v>
      </c>
      <c r="H19" s="10">
        <v>33</v>
      </c>
      <c r="I19" s="106"/>
      <c r="J19" s="57">
        <f>D19*I19</f>
        <v>0</v>
      </c>
      <c r="K19" s="58" t="str">
        <f t="shared" si="1"/>
        <v xml:space="preserve"> </v>
      </c>
      <c r="L19" s="59"/>
      <c r="M19" s="60"/>
      <c r="N19" s="60"/>
      <c r="O19" s="49"/>
      <c r="P19" s="61"/>
      <c r="Q19" s="62" t="s">
        <v>24</v>
      </c>
      <c r="R19" s="38"/>
    </row>
    <row r="20" spans="2:18" ht="31.25" customHeight="1" x14ac:dyDescent="0.35">
      <c r="B20" s="52">
        <v>14</v>
      </c>
      <c r="C20" s="63" t="s">
        <v>47</v>
      </c>
      <c r="D20" s="54">
        <v>10</v>
      </c>
      <c r="E20" s="64" t="s">
        <v>36</v>
      </c>
      <c r="F20" s="65" t="s">
        <v>48</v>
      </c>
      <c r="G20" s="10">
        <f>D20*H20</f>
        <v>310</v>
      </c>
      <c r="H20" s="10">
        <v>31</v>
      </c>
      <c r="I20" s="106"/>
      <c r="J20" s="57">
        <f>D20*I20</f>
        <v>0</v>
      </c>
      <c r="K20" s="58" t="str">
        <f t="shared" si="1"/>
        <v xml:space="preserve"> </v>
      </c>
      <c r="L20" s="59"/>
      <c r="M20" s="60"/>
      <c r="N20" s="60"/>
      <c r="O20" s="49"/>
      <c r="P20" s="61"/>
      <c r="Q20" s="62" t="s">
        <v>20</v>
      </c>
      <c r="R20" s="38"/>
    </row>
    <row r="21" spans="2:18" ht="27" customHeight="1" x14ac:dyDescent="0.35">
      <c r="B21" s="52">
        <v>15</v>
      </c>
      <c r="C21" s="63" t="s">
        <v>49</v>
      </c>
      <c r="D21" s="54">
        <v>100</v>
      </c>
      <c r="E21" s="64" t="s">
        <v>36</v>
      </c>
      <c r="F21" s="65" t="s">
        <v>50</v>
      </c>
      <c r="G21" s="10">
        <f>D21*H21</f>
        <v>1400</v>
      </c>
      <c r="H21" s="10">
        <v>14</v>
      </c>
      <c r="I21" s="106"/>
      <c r="J21" s="57">
        <f>D21*I21</f>
        <v>0</v>
      </c>
      <c r="K21" s="58" t="str">
        <f t="shared" si="1"/>
        <v xml:space="preserve"> </v>
      </c>
      <c r="L21" s="59"/>
      <c r="M21" s="60"/>
      <c r="N21" s="60"/>
      <c r="O21" s="49"/>
      <c r="P21" s="61"/>
      <c r="Q21" s="62" t="s">
        <v>20</v>
      </c>
      <c r="R21" s="38"/>
    </row>
    <row r="22" spans="2:18" ht="64.75" customHeight="1" x14ac:dyDescent="0.35">
      <c r="B22" s="52">
        <v>16</v>
      </c>
      <c r="C22" s="63" t="s">
        <v>51</v>
      </c>
      <c r="D22" s="54">
        <v>100</v>
      </c>
      <c r="E22" s="64" t="s">
        <v>36</v>
      </c>
      <c r="F22" s="65" t="s">
        <v>123</v>
      </c>
      <c r="G22" s="10">
        <f>D22*H22</f>
        <v>7000</v>
      </c>
      <c r="H22" s="10">
        <v>70</v>
      </c>
      <c r="I22" s="106"/>
      <c r="J22" s="57">
        <f>D22*I22</f>
        <v>0</v>
      </c>
      <c r="K22" s="58" t="str">
        <f t="shared" si="1"/>
        <v xml:space="preserve"> </v>
      </c>
      <c r="L22" s="59"/>
      <c r="M22" s="60"/>
      <c r="N22" s="60"/>
      <c r="O22" s="49"/>
      <c r="P22" s="61"/>
      <c r="Q22" s="62" t="s">
        <v>21</v>
      </c>
      <c r="R22" s="38"/>
    </row>
    <row r="23" spans="2:18" ht="37.25" customHeight="1" x14ac:dyDescent="0.35">
      <c r="B23" s="52">
        <v>17</v>
      </c>
      <c r="C23" s="63" t="s">
        <v>52</v>
      </c>
      <c r="D23" s="54">
        <v>50</v>
      </c>
      <c r="E23" s="64" t="s">
        <v>36</v>
      </c>
      <c r="F23" s="65" t="s">
        <v>53</v>
      </c>
      <c r="G23" s="10">
        <f>D23*H23</f>
        <v>3750</v>
      </c>
      <c r="H23" s="10">
        <v>75</v>
      </c>
      <c r="I23" s="106"/>
      <c r="J23" s="57">
        <f>D23*I23</f>
        <v>0</v>
      </c>
      <c r="K23" s="58" t="str">
        <f t="shared" ref="K23:K40" si="2">IF(ISNUMBER(I23), IF(I23&gt;H23,"NEVYHOVUJE","VYHOVUJE")," ")</f>
        <v xml:space="preserve"> </v>
      </c>
      <c r="L23" s="59"/>
      <c r="M23" s="60"/>
      <c r="N23" s="60"/>
      <c r="O23" s="49"/>
      <c r="P23" s="61"/>
      <c r="Q23" s="62" t="s">
        <v>19</v>
      </c>
      <c r="R23" s="38"/>
    </row>
    <row r="24" spans="2:18" ht="24" customHeight="1" x14ac:dyDescent="0.35">
      <c r="B24" s="52">
        <v>18</v>
      </c>
      <c r="C24" s="63" t="s">
        <v>54</v>
      </c>
      <c r="D24" s="54">
        <v>50</v>
      </c>
      <c r="E24" s="64" t="s">
        <v>36</v>
      </c>
      <c r="F24" s="65" t="s">
        <v>55</v>
      </c>
      <c r="G24" s="10">
        <f>D24*H24</f>
        <v>1600</v>
      </c>
      <c r="H24" s="10">
        <v>32</v>
      </c>
      <c r="I24" s="106"/>
      <c r="J24" s="57">
        <f>D24*I24</f>
        <v>0</v>
      </c>
      <c r="K24" s="58" t="str">
        <f t="shared" si="2"/>
        <v xml:space="preserve"> </v>
      </c>
      <c r="L24" s="59"/>
      <c r="M24" s="60"/>
      <c r="N24" s="60"/>
      <c r="O24" s="49"/>
      <c r="P24" s="61"/>
      <c r="Q24" s="62" t="s">
        <v>21</v>
      </c>
      <c r="R24" s="38"/>
    </row>
    <row r="25" spans="2:18" ht="33.65" customHeight="1" x14ac:dyDescent="0.35">
      <c r="B25" s="52">
        <v>19</v>
      </c>
      <c r="C25" s="63" t="s">
        <v>56</v>
      </c>
      <c r="D25" s="54">
        <v>50</v>
      </c>
      <c r="E25" s="64" t="s">
        <v>36</v>
      </c>
      <c r="F25" s="65" t="s">
        <v>57</v>
      </c>
      <c r="G25" s="10">
        <f>D25*H25</f>
        <v>2400</v>
      </c>
      <c r="H25" s="10">
        <v>48</v>
      </c>
      <c r="I25" s="106"/>
      <c r="J25" s="57">
        <f>D25*I25</f>
        <v>0</v>
      </c>
      <c r="K25" s="58" t="str">
        <f t="shared" si="2"/>
        <v xml:space="preserve"> </v>
      </c>
      <c r="L25" s="59"/>
      <c r="M25" s="60"/>
      <c r="N25" s="60"/>
      <c r="O25" s="49"/>
      <c r="P25" s="61"/>
      <c r="Q25" s="62" t="s">
        <v>21</v>
      </c>
      <c r="R25" s="38"/>
    </row>
    <row r="26" spans="2:18" ht="31.75" customHeight="1" x14ac:dyDescent="0.35">
      <c r="B26" s="52">
        <v>20</v>
      </c>
      <c r="C26" s="63" t="s">
        <v>58</v>
      </c>
      <c r="D26" s="54">
        <v>20</v>
      </c>
      <c r="E26" s="64" t="s">
        <v>36</v>
      </c>
      <c r="F26" s="65" t="s">
        <v>59</v>
      </c>
      <c r="G26" s="10">
        <f>D26*H26</f>
        <v>1600</v>
      </c>
      <c r="H26" s="10">
        <v>80</v>
      </c>
      <c r="I26" s="106"/>
      <c r="J26" s="57">
        <f>D26*I26</f>
        <v>0</v>
      </c>
      <c r="K26" s="58" t="str">
        <f t="shared" si="2"/>
        <v xml:space="preserve"> </v>
      </c>
      <c r="L26" s="59"/>
      <c r="M26" s="60"/>
      <c r="N26" s="60"/>
      <c r="O26" s="49"/>
      <c r="P26" s="61"/>
      <c r="Q26" s="62" t="s">
        <v>21</v>
      </c>
      <c r="R26" s="38"/>
    </row>
    <row r="27" spans="2:18" ht="20.399999999999999" customHeight="1" x14ac:dyDescent="0.35">
      <c r="B27" s="52">
        <v>21</v>
      </c>
      <c r="C27" s="63" t="s">
        <v>60</v>
      </c>
      <c r="D27" s="54">
        <v>10</v>
      </c>
      <c r="E27" s="64" t="s">
        <v>46</v>
      </c>
      <c r="F27" s="65" t="s">
        <v>61</v>
      </c>
      <c r="G27" s="10">
        <f>D27*H27</f>
        <v>2500</v>
      </c>
      <c r="H27" s="10">
        <v>250</v>
      </c>
      <c r="I27" s="106"/>
      <c r="J27" s="57">
        <f>D27*I27</f>
        <v>0</v>
      </c>
      <c r="K27" s="58" t="str">
        <f t="shared" si="2"/>
        <v xml:space="preserve"> </v>
      </c>
      <c r="L27" s="59"/>
      <c r="M27" s="60"/>
      <c r="N27" s="60"/>
      <c r="O27" s="49"/>
      <c r="P27" s="61"/>
      <c r="Q27" s="62" t="s">
        <v>10</v>
      </c>
      <c r="R27" s="38"/>
    </row>
    <row r="28" spans="2:18" ht="20.399999999999999" customHeight="1" x14ac:dyDescent="0.35">
      <c r="B28" s="52">
        <v>22</v>
      </c>
      <c r="C28" s="63" t="s">
        <v>62</v>
      </c>
      <c r="D28" s="54">
        <v>10</v>
      </c>
      <c r="E28" s="64" t="s">
        <v>46</v>
      </c>
      <c r="F28" s="65" t="s">
        <v>63</v>
      </c>
      <c r="G28" s="10">
        <f>D28*H28</f>
        <v>2500</v>
      </c>
      <c r="H28" s="10">
        <v>250</v>
      </c>
      <c r="I28" s="106"/>
      <c r="J28" s="57">
        <f>D28*I28</f>
        <v>0</v>
      </c>
      <c r="K28" s="58" t="str">
        <f t="shared" si="2"/>
        <v xml:space="preserve"> </v>
      </c>
      <c r="L28" s="59"/>
      <c r="M28" s="60"/>
      <c r="N28" s="60"/>
      <c r="O28" s="49"/>
      <c r="P28" s="61"/>
      <c r="Q28" s="62" t="s">
        <v>10</v>
      </c>
      <c r="R28" s="38"/>
    </row>
    <row r="29" spans="2:18" ht="20.399999999999999" customHeight="1" x14ac:dyDescent="0.35">
      <c r="B29" s="52">
        <v>23</v>
      </c>
      <c r="C29" s="63" t="s">
        <v>64</v>
      </c>
      <c r="D29" s="54">
        <v>10</v>
      </c>
      <c r="E29" s="64" t="s">
        <v>46</v>
      </c>
      <c r="F29" s="65" t="s">
        <v>65</v>
      </c>
      <c r="G29" s="10">
        <f>D29*H29</f>
        <v>2500</v>
      </c>
      <c r="H29" s="10">
        <v>250</v>
      </c>
      <c r="I29" s="106"/>
      <c r="J29" s="57">
        <f>D29*I29</f>
        <v>0</v>
      </c>
      <c r="K29" s="58" t="str">
        <f t="shared" si="2"/>
        <v xml:space="preserve"> </v>
      </c>
      <c r="L29" s="59"/>
      <c r="M29" s="60"/>
      <c r="N29" s="60"/>
      <c r="O29" s="49"/>
      <c r="P29" s="61"/>
      <c r="Q29" s="62" t="s">
        <v>10</v>
      </c>
      <c r="R29" s="38"/>
    </row>
    <row r="30" spans="2:18" ht="20.399999999999999" customHeight="1" x14ac:dyDescent="0.35">
      <c r="B30" s="52">
        <v>24</v>
      </c>
      <c r="C30" s="63" t="s">
        <v>66</v>
      </c>
      <c r="D30" s="54">
        <v>10</v>
      </c>
      <c r="E30" s="64" t="s">
        <v>46</v>
      </c>
      <c r="F30" s="65" t="s">
        <v>67</v>
      </c>
      <c r="G30" s="10">
        <f>D30*H30</f>
        <v>3000</v>
      </c>
      <c r="H30" s="10">
        <v>300</v>
      </c>
      <c r="I30" s="106"/>
      <c r="J30" s="57">
        <f>D30*I30</f>
        <v>0</v>
      </c>
      <c r="K30" s="58" t="str">
        <f t="shared" si="2"/>
        <v xml:space="preserve"> </v>
      </c>
      <c r="L30" s="59"/>
      <c r="M30" s="60"/>
      <c r="N30" s="60"/>
      <c r="O30" s="49"/>
      <c r="P30" s="61"/>
      <c r="Q30" s="62" t="s">
        <v>10</v>
      </c>
      <c r="R30" s="38"/>
    </row>
    <row r="31" spans="2:18" ht="20.399999999999999" customHeight="1" x14ac:dyDescent="0.35">
      <c r="B31" s="52">
        <v>25</v>
      </c>
      <c r="C31" s="63" t="s">
        <v>68</v>
      </c>
      <c r="D31" s="54">
        <v>10</v>
      </c>
      <c r="E31" s="64" t="s">
        <v>46</v>
      </c>
      <c r="F31" s="65" t="s">
        <v>69</v>
      </c>
      <c r="G31" s="10">
        <f>D31*H31</f>
        <v>3000</v>
      </c>
      <c r="H31" s="10">
        <v>300</v>
      </c>
      <c r="I31" s="106"/>
      <c r="J31" s="57">
        <f>D31*I31</f>
        <v>0</v>
      </c>
      <c r="K31" s="58" t="str">
        <f t="shared" si="2"/>
        <v xml:space="preserve"> </v>
      </c>
      <c r="L31" s="59"/>
      <c r="M31" s="60"/>
      <c r="N31" s="60"/>
      <c r="O31" s="49"/>
      <c r="P31" s="61"/>
      <c r="Q31" s="62" t="s">
        <v>10</v>
      </c>
      <c r="R31" s="38"/>
    </row>
    <row r="32" spans="2:18" ht="20.399999999999999" customHeight="1" x14ac:dyDescent="0.35">
      <c r="B32" s="52">
        <v>26</v>
      </c>
      <c r="C32" s="63" t="s">
        <v>71</v>
      </c>
      <c r="D32" s="54">
        <v>50</v>
      </c>
      <c r="E32" s="64" t="s">
        <v>70</v>
      </c>
      <c r="F32" s="65" t="s">
        <v>72</v>
      </c>
      <c r="G32" s="10">
        <f>D32*H32</f>
        <v>500</v>
      </c>
      <c r="H32" s="10">
        <v>10</v>
      </c>
      <c r="I32" s="106"/>
      <c r="J32" s="57">
        <f>D32*I32</f>
        <v>0</v>
      </c>
      <c r="K32" s="58" t="str">
        <f t="shared" si="2"/>
        <v xml:space="preserve"> </v>
      </c>
      <c r="L32" s="59"/>
      <c r="M32" s="60"/>
      <c r="N32" s="60"/>
      <c r="O32" s="49"/>
      <c r="P32" s="61"/>
      <c r="Q32" s="62" t="s">
        <v>10</v>
      </c>
      <c r="R32" s="38"/>
    </row>
    <row r="33" spans="2:19" ht="20.399999999999999" customHeight="1" x14ac:dyDescent="0.35">
      <c r="B33" s="52">
        <v>27</v>
      </c>
      <c r="C33" s="63" t="s">
        <v>73</v>
      </c>
      <c r="D33" s="54">
        <v>50</v>
      </c>
      <c r="E33" s="64" t="s">
        <v>70</v>
      </c>
      <c r="F33" s="65" t="s">
        <v>74</v>
      </c>
      <c r="G33" s="10">
        <f>D33*H33</f>
        <v>500</v>
      </c>
      <c r="H33" s="10">
        <v>10</v>
      </c>
      <c r="I33" s="106"/>
      <c r="J33" s="57">
        <f>D33*I33</f>
        <v>0</v>
      </c>
      <c r="K33" s="58" t="str">
        <f t="shared" si="2"/>
        <v xml:space="preserve"> </v>
      </c>
      <c r="L33" s="59"/>
      <c r="M33" s="60"/>
      <c r="N33" s="60"/>
      <c r="O33" s="49"/>
      <c r="P33" s="61"/>
      <c r="Q33" s="62" t="s">
        <v>10</v>
      </c>
      <c r="R33" s="38"/>
    </row>
    <row r="34" spans="2:19" ht="20.399999999999999" customHeight="1" x14ac:dyDescent="0.35">
      <c r="B34" s="52">
        <v>28</v>
      </c>
      <c r="C34" s="63" t="s">
        <v>75</v>
      </c>
      <c r="D34" s="54">
        <v>10</v>
      </c>
      <c r="E34" s="64" t="s">
        <v>70</v>
      </c>
      <c r="F34" s="65" t="s">
        <v>76</v>
      </c>
      <c r="G34" s="10">
        <f>D34*H34</f>
        <v>100</v>
      </c>
      <c r="H34" s="10">
        <v>10</v>
      </c>
      <c r="I34" s="106"/>
      <c r="J34" s="57">
        <f>D34*I34</f>
        <v>0</v>
      </c>
      <c r="K34" s="58" t="str">
        <f t="shared" si="2"/>
        <v xml:space="preserve"> </v>
      </c>
      <c r="L34" s="59"/>
      <c r="M34" s="60"/>
      <c r="N34" s="60"/>
      <c r="O34" s="49"/>
      <c r="P34" s="61"/>
      <c r="Q34" s="62" t="s">
        <v>10</v>
      </c>
      <c r="R34" s="38"/>
    </row>
    <row r="35" spans="2:19" ht="15.5" x14ac:dyDescent="0.35">
      <c r="B35" s="52">
        <v>29</v>
      </c>
      <c r="C35" s="63" t="s">
        <v>77</v>
      </c>
      <c r="D35" s="54">
        <v>100</v>
      </c>
      <c r="E35" s="64" t="s">
        <v>78</v>
      </c>
      <c r="F35" s="65" t="s">
        <v>79</v>
      </c>
      <c r="G35" s="10">
        <f>D35*H35</f>
        <v>2000</v>
      </c>
      <c r="H35" s="10">
        <v>20</v>
      </c>
      <c r="I35" s="106"/>
      <c r="J35" s="57">
        <f>D35*I35</f>
        <v>0</v>
      </c>
      <c r="K35" s="58" t="str">
        <f t="shared" si="2"/>
        <v xml:space="preserve"> </v>
      </c>
      <c r="L35" s="59"/>
      <c r="M35" s="60"/>
      <c r="N35" s="60"/>
      <c r="O35" s="49"/>
      <c r="P35" s="61"/>
      <c r="Q35" s="62" t="s">
        <v>11</v>
      </c>
      <c r="R35" s="38"/>
    </row>
    <row r="36" spans="2:19" ht="15.5" x14ac:dyDescent="0.35">
      <c r="B36" s="52">
        <v>30</v>
      </c>
      <c r="C36" s="63" t="s">
        <v>77</v>
      </c>
      <c r="D36" s="54">
        <v>100</v>
      </c>
      <c r="E36" s="64" t="s">
        <v>78</v>
      </c>
      <c r="F36" s="65" t="s">
        <v>80</v>
      </c>
      <c r="G36" s="10">
        <f>D36*H36</f>
        <v>2500</v>
      </c>
      <c r="H36" s="10">
        <v>25</v>
      </c>
      <c r="I36" s="106"/>
      <c r="J36" s="57">
        <f>D36*I36</f>
        <v>0</v>
      </c>
      <c r="K36" s="58" t="str">
        <f t="shared" si="2"/>
        <v xml:space="preserve"> </v>
      </c>
      <c r="L36" s="59"/>
      <c r="M36" s="60"/>
      <c r="N36" s="60"/>
      <c r="O36" s="49"/>
      <c r="P36" s="61"/>
      <c r="Q36" s="62" t="s">
        <v>11</v>
      </c>
      <c r="R36" s="38"/>
    </row>
    <row r="37" spans="2:19" ht="42.65" customHeight="1" x14ac:dyDescent="0.35">
      <c r="B37" s="52">
        <v>31</v>
      </c>
      <c r="C37" s="63" t="s">
        <v>81</v>
      </c>
      <c r="D37" s="54">
        <v>300</v>
      </c>
      <c r="E37" s="64" t="s">
        <v>78</v>
      </c>
      <c r="F37" s="65" t="s">
        <v>82</v>
      </c>
      <c r="G37" s="10">
        <f>D37*H37</f>
        <v>5550</v>
      </c>
      <c r="H37" s="10">
        <v>18.5</v>
      </c>
      <c r="I37" s="106"/>
      <c r="J37" s="57">
        <f>D37*I37</f>
        <v>0</v>
      </c>
      <c r="K37" s="58" t="str">
        <f t="shared" si="2"/>
        <v xml:space="preserve"> </v>
      </c>
      <c r="L37" s="59"/>
      <c r="M37" s="60"/>
      <c r="N37" s="60"/>
      <c r="O37" s="49"/>
      <c r="P37" s="61"/>
      <c r="Q37" s="62" t="s">
        <v>11</v>
      </c>
      <c r="R37" s="38"/>
    </row>
    <row r="38" spans="2:19" ht="29" x14ac:dyDescent="0.35">
      <c r="B38" s="52">
        <v>32</v>
      </c>
      <c r="C38" s="63" t="s">
        <v>83</v>
      </c>
      <c r="D38" s="54">
        <v>50</v>
      </c>
      <c r="E38" s="55" t="s">
        <v>84</v>
      </c>
      <c r="F38" s="65" t="s">
        <v>124</v>
      </c>
      <c r="G38" s="10">
        <f>D38*H38</f>
        <v>1000</v>
      </c>
      <c r="H38" s="10">
        <v>20</v>
      </c>
      <c r="I38" s="106"/>
      <c r="J38" s="57">
        <f>D38*I38</f>
        <v>0</v>
      </c>
      <c r="K38" s="58" t="str">
        <f t="shared" si="2"/>
        <v xml:space="preserve"> </v>
      </c>
      <c r="L38" s="59"/>
      <c r="M38" s="60"/>
      <c r="N38" s="60"/>
      <c r="O38" s="49"/>
      <c r="P38" s="61"/>
      <c r="Q38" s="62" t="s">
        <v>12</v>
      </c>
      <c r="R38" s="38"/>
    </row>
    <row r="39" spans="2:19" ht="22.25" customHeight="1" x14ac:dyDescent="0.35">
      <c r="B39" s="52">
        <v>33</v>
      </c>
      <c r="C39" s="63" t="s">
        <v>85</v>
      </c>
      <c r="D39" s="54">
        <v>10</v>
      </c>
      <c r="E39" s="64" t="s">
        <v>36</v>
      </c>
      <c r="F39" s="65" t="s">
        <v>86</v>
      </c>
      <c r="G39" s="10">
        <f>D39*H39</f>
        <v>350</v>
      </c>
      <c r="H39" s="10">
        <v>35</v>
      </c>
      <c r="I39" s="106"/>
      <c r="J39" s="57">
        <f>D39*I39</f>
        <v>0</v>
      </c>
      <c r="K39" s="58" t="str">
        <f t="shared" si="2"/>
        <v xml:space="preserve"> </v>
      </c>
      <c r="L39" s="59"/>
      <c r="M39" s="60"/>
      <c r="N39" s="60"/>
      <c r="O39" s="49"/>
      <c r="P39" s="61"/>
      <c r="Q39" s="62" t="s">
        <v>15</v>
      </c>
      <c r="R39" s="38"/>
    </row>
    <row r="40" spans="2:19" ht="21.65" customHeight="1" x14ac:dyDescent="0.35">
      <c r="B40" s="52">
        <v>34</v>
      </c>
      <c r="C40" s="63" t="s">
        <v>87</v>
      </c>
      <c r="D40" s="54">
        <v>15</v>
      </c>
      <c r="E40" s="64" t="s">
        <v>36</v>
      </c>
      <c r="F40" s="65" t="s">
        <v>125</v>
      </c>
      <c r="G40" s="10">
        <f>D40*H40</f>
        <v>546</v>
      </c>
      <c r="H40" s="10">
        <v>36.4</v>
      </c>
      <c r="I40" s="106"/>
      <c r="J40" s="57">
        <f>D40*I40</f>
        <v>0</v>
      </c>
      <c r="K40" s="58" t="str">
        <f t="shared" si="2"/>
        <v xml:space="preserve"> </v>
      </c>
      <c r="L40" s="59"/>
      <c r="M40" s="60"/>
      <c r="N40" s="60"/>
      <c r="O40" s="49"/>
      <c r="P40" s="61"/>
      <c r="Q40" s="62" t="s">
        <v>16</v>
      </c>
      <c r="R40" s="38"/>
    </row>
    <row r="41" spans="2:19" ht="21.65" customHeight="1" x14ac:dyDescent="0.35">
      <c r="B41" s="52">
        <v>35</v>
      </c>
      <c r="C41" s="63" t="s">
        <v>88</v>
      </c>
      <c r="D41" s="54">
        <v>10</v>
      </c>
      <c r="E41" s="64" t="s">
        <v>36</v>
      </c>
      <c r="F41" s="65" t="s">
        <v>89</v>
      </c>
      <c r="G41" s="10">
        <f>D41*H41</f>
        <v>160</v>
      </c>
      <c r="H41" s="10">
        <v>16</v>
      </c>
      <c r="I41" s="106"/>
      <c r="J41" s="57">
        <f>D41*I41</f>
        <v>0</v>
      </c>
      <c r="K41" s="58" t="str">
        <f t="shared" ref="K41:K51" si="3">IF(ISNUMBER(I41), IF(I41&gt;H41,"NEVYHOVUJE","VYHOVUJE")," ")</f>
        <v xml:space="preserve"> </v>
      </c>
      <c r="L41" s="59"/>
      <c r="M41" s="60"/>
      <c r="N41" s="60"/>
      <c r="O41" s="49"/>
      <c r="P41" s="61"/>
      <c r="Q41" s="62" t="s">
        <v>21</v>
      </c>
      <c r="R41" s="38"/>
    </row>
    <row r="42" spans="2:19" ht="22.75" customHeight="1" x14ac:dyDescent="0.35">
      <c r="B42" s="52">
        <v>36</v>
      </c>
      <c r="C42" s="63" t="s">
        <v>90</v>
      </c>
      <c r="D42" s="54">
        <v>100</v>
      </c>
      <c r="E42" s="64" t="s">
        <v>36</v>
      </c>
      <c r="F42" s="65" t="s">
        <v>126</v>
      </c>
      <c r="G42" s="10">
        <f>D42*H42</f>
        <v>1480</v>
      </c>
      <c r="H42" s="10">
        <v>14.8</v>
      </c>
      <c r="I42" s="106"/>
      <c r="J42" s="57">
        <f>D42*I42</f>
        <v>0</v>
      </c>
      <c r="K42" s="58" t="str">
        <f t="shared" si="3"/>
        <v xml:space="preserve"> </v>
      </c>
      <c r="L42" s="59"/>
      <c r="M42" s="60"/>
      <c r="N42" s="60"/>
      <c r="O42" s="49"/>
      <c r="P42" s="61"/>
      <c r="Q42" s="62" t="s">
        <v>18</v>
      </c>
      <c r="R42" s="38"/>
    </row>
    <row r="43" spans="2:19" ht="19.25" customHeight="1" x14ac:dyDescent="0.35">
      <c r="B43" s="52">
        <v>37</v>
      </c>
      <c r="C43" s="63" t="s">
        <v>91</v>
      </c>
      <c r="D43" s="54">
        <v>100</v>
      </c>
      <c r="E43" s="64" t="s">
        <v>36</v>
      </c>
      <c r="F43" s="65" t="s">
        <v>92</v>
      </c>
      <c r="G43" s="10">
        <f>D43*H43</f>
        <v>400</v>
      </c>
      <c r="H43" s="10">
        <v>4</v>
      </c>
      <c r="I43" s="106"/>
      <c r="J43" s="57">
        <f>D43*I43</f>
        <v>0</v>
      </c>
      <c r="K43" s="58" t="str">
        <f t="shared" si="3"/>
        <v xml:space="preserve"> </v>
      </c>
      <c r="L43" s="59"/>
      <c r="M43" s="60"/>
      <c r="N43" s="60"/>
      <c r="O43" s="49"/>
      <c r="P43" s="61"/>
      <c r="Q43" s="62" t="s">
        <v>17</v>
      </c>
      <c r="R43" s="38"/>
    </row>
    <row r="44" spans="2:19" ht="19.25" customHeight="1" x14ac:dyDescent="0.35">
      <c r="B44" s="52">
        <v>38</v>
      </c>
      <c r="C44" s="63" t="s">
        <v>91</v>
      </c>
      <c r="D44" s="54">
        <v>200</v>
      </c>
      <c r="E44" s="64" t="s">
        <v>36</v>
      </c>
      <c r="F44" s="65" t="s">
        <v>93</v>
      </c>
      <c r="G44" s="10">
        <f>D44*H44</f>
        <v>2800</v>
      </c>
      <c r="H44" s="10">
        <v>14</v>
      </c>
      <c r="I44" s="106"/>
      <c r="J44" s="57">
        <f>D44*I44</f>
        <v>0</v>
      </c>
      <c r="K44" s="58" t="str">
        <f t="shared" si="3"/>
        <v xml:space="preserve"> </v>
      </c>
      <c r="L44" s="59"/>
      <c r="M44" s="60"/>
      <c r="N44" s="60"/>
      <c r="O44" s="49"/>
      <c r="P44" s="61"/>
      <c r="Q44" s="62" t="s">
        <v>17</v>
      </c>
      <c r="R44" s="38"/>
    </row>
    <row r="45" spans="2:19" ht="19.25" customHeight="1" x14ac:dyDescent="0.35">
      <c r="B45" s="52">
        <v>39</v>
      </c>
      <c r="C45" s="63" t="s">
        <v>94</v>
      </c>
      <c r="D45" s="54">
        <v>100</v>
      </c>
      <c r="E45" s="64" t="s">
        <v>36</v>
      </c>
      <c r="F45" s="65" t="s">
        <v>95</v>
      </c>
      <c r="G45" s="10">
        <f>D45*H45</f>
        <v>700</v>
      </c>
      <c r="H45" s="10">
        <v>7</v>
      </c>
      <c r="I45" s="106"/>
      <c r="J45" s="57">
        <f>D45*I45</f>
        <v>0</v>
      </c>
      <c r="K45" s="58" t="str">
        <f t="shared" si="3"/>
        <v xml:space="preserve"> </v>
      </c>
      <c r="L45" s="59"/>
      <c r="M45" s="60"/>
      <c r="N45" s="60"/>
      <c r="O45" s="49"/>
      <c r="P45" s="61"/>
      <c r="Q45" s="62" t="s">
        <v>18</v>
      </c>
      <c r="R45" s="38"/>
    </row>
    <row r="46" spans="2:19" ht="25.75" customHeight="1" x14ac:dyDescent="0.35">
      <c r="B46" s="52">
        <v>40</v>
      </c>
      <c r="C46" s="63" t="s">
        <v>96</v>
      </c>
      <c r="D46" s="54">
        <v>30</v>
      </c>
      <c r="E46" s="64" t="s">
        <v>46</v>
      </c>
      <c r="F46" s="65" t="s">
        <v>127</v>
      </c>
      <c r="G46" s="10">
        <f>D46*H46</f>
        <v>300</v>
      </c>
      <c r="H46" s="10">
        <v>10</v>
      </c>
      <c r="I46" s="106"/>
      <c r="J46" s="57">
        <f>D46*I46</f>
        <v>0</v>
      </c>
      <c r="K46" s="58" t="str">
        <f t="shared" si="3"/>
        <v xml:space="preserve"> </v>
      </c>
      <c r="L46" s="59"/>
      <c r="M46" s="60"/>
      <c r="N46" s="60"/>
      <c r="O46" s="49"/>
      <c r="P46" s="61"/>
      <c r="Q46" s="62" t="s">
        <v>21</v>
      </c>
      <c r="R46" s="38"/>
    </row>
    <row r="47" spans="2:19" ht="130.25" customHeight="1" x14ac:dyDescent="0.35">
      <c r="B47" s="52">
        <v>41</v>
      </c>
      <c r="C47" s="68" t="s">
        <v>100</v>
      </c>
      <c r="D47" s="54">
        <v>60</v>
      </c>
      <c r="E47" s="69" t="s">
        <v>36</v>
      </c>
      <c r="F47" s="70" t="s">
        <v>128</v>
      </c>
      <c r="G47" s="10">
        <f>D47*H47</f>
        <v>3600</v>
      </c>
      <c r="H47" s="10">
        <v>60</v>
      </c>
      <c r="I47" s="106"/>
      <c r="J47" s="57">
        <f>D47*I47</f>
        <v>0</v>
      </c>
      <c r="K47" s="58" t="str">
        <f t="shared" si="3"/>
        <v xml:space="preserve"> </v>
      </c>
      <c r="L47" s="59"/>
      <c r="M47" s="60"/>
      <c r="N47" s="60"/>
      <c r="O47" s="49"/>
      <c r="P47" s="61"/>
      <c r="Q47" s="62" t="s">
        <v>22</v>
      </c>
      <c r="R47" s="38"/>
      <c r="S47" s="71"/>
    </row>
    <row r="48" spans="2:19" ht="27.65" customHeight="1" x14ac:dyDescent="0.35">
      <c r="B48" s="52">
        <v>42</v>
      </c>
      <c r="C48" s="72" t="s">
        <v>99</v>
      </c>
      <c r="D48" s="54">
        <v>13</v>
      </c>
      <c r="E48" s="69" t="s">
        <v>36</v>
      </c>
      <c r="F48" s="73" t="s">
        <v>131</v>
      </c>
      <c r="G48" s="10">
        <f>D48*H48</f>
        <v>7800</v>
      </c>
      <c r="H48" s="10">
        <v>600</v>
      </c>
      <c r="I48" s="106"/>
      <c r="J48" s="57">
        <f>D48*I48</f>
        <v>0</v>
      </c>
      <c r="K48" s="58" t="str">
        <f t="shared" si="3"/>
        <v xml:space="preserve"> </v>
      </c>
      <c r="L48" s="59"/>
      <c r="M48" s="60"/>
      <c r="N48" s="60"/>
      <c r="O48" s="49"/>
      <c r="P48" s="61"/>
      <c r="Q48" s="62" t="s">
        <v>21</v>
      </c>
      <c r="R48" s="38"/>
    </row>
    <row r="49" spans="2:18" ht="22.25" customHeight="1" x14ac:dyDescent="0.35">
      <c r="B49" s="52">
        <v>43</v>
      </c>
      <c r="C49" s="74" t="s">
        <v>98</v>
      </c>
      <c r="D49" s="54">
        <v>5</v>
      </c>
      <c r="E49" s="69" t="s">
        <v>36</v>
      </c>
      <c r="F49" s="70" t="s">
        <v>129</v>
      </c>
      <c r="G49" s="10">
        <f>D49*H49</f>
        <v>500</v>
      </c>
      <c r="H49" s="11">
        <v>100</v>
      </c>
      <c r="I49" s="106"/>
      <c r="J49" s="57">
        <f>D49*I49</f>
        <v>0</v>
      </c>
      <c r="K49" s="58" t="str">
        <f t="shared" si="3"/>
        <v xml:space="preserve"> </v>
      </c>
      <c r="L49" s="59"/>
      <c r="M49" s="60"/>
      <c r="N49" s="60"/>
      <c r="O49" s="49"/>
      <c r="P49" s="61"/>
      <c r="Q49" s="62" t="s">
        <v>21</v>
      </c>
      <c r="R49" s="38"/>
    </row>
    <row r="50" spans="2:18" ht="26.4" customHeight="1" x14ac:dyDescent="0.35">
      <c r="B50" s="52">
        <v>44</v>
      </c>
      <c r="C50" s="74" t="s">
        <v>97</v>
      </c>
      <c r="D50" s="54">
        <v>30</v>
      </c>
      <c r="E50" s="69" t="s">
        <v>36</v>
      </c>
      <c r="F50" s="75" t="s">
        <v>132</v>
      </c>
      <c r="G50" s="10">
        <f>D50*H50</f>
        <v>3000</v>
      </c>
      <c r="H50" s="10">
        <v>100</v>
      </c>
      <c r="I50" s="106"/>
      <c r="J50" s="57">
        <f>D50*I50</f>
        <v>0</v>
      </c>
      <c r="K50" s="58" t="str">
        <f t="shared" si="3"/>
        <v xml:space="preserve"> </v>
      </c>
      <c r="L50" s="59"/>
      <c r="M50" s="60"/>
      <c r="N50" s="60"/>
      <c r="O50" s="49"/>
      <c r="P50" s="61"/>
      <c r="Q50" s="62" t="s">
        <v>21</v>
      </c>
      <c r="R50" s="38"/>
    </row>
    <row r="51" spans="2:18" ht="26.4" customHeight="1" thickBot="1" x14ac:dyDescent="0.4">
      <c r="B51" s="76">
        <v>45</v>
      </c>
      <c r="C51" s="77" t="s">
        <v>97</v>
      </c>
      <c r="D51" s="78">
        <v>30</v>
      </c>
      <c r="E51" s="79" t="s">
        <v>36</v>
      </c>
      <c r="F51" s="80" t="s">
        <v>133</v>
      </c>
      <c r="G51" s="12">
        <f>D51*H51</f>
        <v>3000</v>
      </c>
      <c r="H51" s="12">
        <v>100</v>
      </c>
      <c r="I51" s="107"/>
      <c r="J51" s="81">
        <f>D51*I51</f>
        <v>0</v>
      </c>
      <c r="K51" s="82" t="str">
        <f t="shared" si="3"/>
        <v xml:space="preserve"> </v>
      </c>
      <c r="L51" s="83"/>
      <c r="M51" s="84"/>
      <c r="N51" s="84"/>
      <c r="O51" s="85"/>
      <c r="P51" s="86"/>
      <c r="Q51" s="87" t="s">
        <v>21</v>
      </c>
      <c r="R51" s="38"/>
    </row>
    <row r="52" spans="2:18" ht="13.5" customHeight="1" thickTop="1" thickBot="1" x14ac:dyDescent="0.4">
      <c r="C52" s="13"/>
      <c r="D52" s="13"/>
      <c r="E52" s="13"/>
      <c r="F52" s="13"/>
      <c r="G52" s="88"/>
      <c r="J52" s="89"/>
    </row>
    <row r="53" spans="2:18" ht="60.75" customHeight="1" thickTop="1" thickBot="1" x14ac:dyDescent="0.4">
      <c r="B53" s="90" t="s">
        <v>7</v>
      </c>
      <c r="C53" s="91"/>
      <c r="D53" s="91"/>
      <c r="E53" s="91"/>
      <c r="F53" s="91"/>
      <c r="G53" s="92"/>
      <c r="H53" s="93" t="s">
        <v>8</v>
      </c>
      <c r="I53" s="94" t="s">
        <v>9</v>
      </c>
      <c r="J53" s="95"/>
      <c r="K53" s="96"/>
      <c r="L53" s="29"/>
      <c r="M53" s="29"/>
      <c r="N53" s="29"/>
      <c r="O53" s="29"/>
      <c r="P53" s="29"/>
      <c r="Q53" s="97"/>
    </row>
    <row r="54" spans="2:18" ht="33" customHeight="1" thickTop="1" thickBot="1" x14ac:dyDescent="0.4">
      <c r="B54" s="98" t="s">
        <v>130</v>
      </c>
      <c r="C54" s="98"/>
      <c r="D54" s="98"/>
      <c r="E54" s="98"/>
      <c r="F54" s="98"/>
      <c r="G54" s="99"/>
      <c r="H54" s="100">
        <f>SUM(G7:G51)</f>
        <v>184426</v>
      </c>
      <c r="I54" s="101">
        <f>SUM(J7:J51)</f>
        <v>0</v>
      </c>
      <c r="J54" s="102"/>
      <c r="K54" s="103"/>
    </row>
    <row r="55" spans="2:18" ht="14.25" customHeight="1" thickTop="1" x14ac:dyDescent="0.35"/>
    <row r="56" spans="2:18" ht="14.25" customHeight="1" x14ac:dyDescent="0.35"/>
    <row r="57" spans="2:18" ht="14.25" customHeight="1" x14ac:dyDescent="0.35"/>
    <row r="58" spans="2:18" ht="14.25" customHeight="1" x14ac:dyDescent="0.35"/>
    <row r="59" spans="2:18" ht="14.25" customHeight="1" x14ac:dyDescent="0.35"/>
    <row r="60" spans="2:18" ht="14.25" customHeight="1" x14ac:dyDescent="0.35"/>
    <row r="61" spans="2:18" ht="14.25" customHeight="1" x14ac:dyDescent="0.35"/>
    <row r="62" spans="2:18" ht="14.25" customHeight="1" x14ac:dyDescent="0.35"/>
    <row r="63" spans="2:18" ht="14.25" customHeight="1" x14ac:dyDescent="0.35"/>
    <row r="64" spans="2:18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</sheetData>
  <sheetProtection algorithmName="SHA-512" hashValue="gBX/JjzVwWYeE9111gublo54aIXcYxpEJGrPGJjnLCqhCktFH4BHZCoFXZtbk097HIxBNTd5aAX6Jefguz5iTA==" saltValue="lgPbAvEB3zwZquT2DOJkFg==" spinCount="100000" sheet="1" objects="1" scenarios="1" selectLockedCells="1"/>
  <mergeCells count="13">
    <mergeCell ref="B1:D1"/>
    <mergeCell ref="B53:F53"/>
    <mergeCell ref="I53:K53"/>
    <mergeCell ref="L7:L51"/>
    <mergeCell ref="M7:M51"/>
    <mergeCell ref="N7:N51"/>
    <mergeCell ref="O7:O51"/>
    <mergeCell ref="P7:P51"/>
    <mergeCell ref="B3:C4"/>
    <mergeCell ref="D3:E4"/>
    <mergeCell ref="F3:H4"/>
    <mergeCell ref="B54:F54"/>
    <mergeCell ref="I54:K54"/>
  </mergeCells>
  <conditionalFormatting sqref="D7:D51">
    <cfRule type="containsBlanks" dxfId="14" priority="56">
      <formula>LEN(TRIM(D7))=0</formula>
    </cfRule>
  </conditionalFormatting>
  <conditionalFormatting sqref="B7:B13 B15:B51">
    <cfRule type="cellIs" dxfId="13" priority="51" operator="greaterThanOrEqual">
      <formula>1</formula>
    </cfRule>
  </conditionalFormatting>
  <conditionalFormatting sqref="K7:K51">
    <cfRule type="cellIs" dxfId="12" priority="48" operator="equal">
      <formula>"VYHOVUJE"</formula>
    </cfRule>
  </conditionalFormatting>
  <conditionalFormatting sqref="K7:K51">
    <cfRule type="cellIs" dxfId="11" priority="47" operator="equal">
      <formula>"NEVYHOVUJE"</formula>
    </cfRule>
  </conditionalFormatting>
  <conditionalFormatting sqref="I8:I51">
    <cfRule type="containsBlanks" dxfId="10" priority="28">
      <formula>LEN(TRIM(I8))=0</formula>
    </cfRule>
  </conditionalFormatting>
  <conditionalFormatting sqref="I8:I51">
    <cfRule type="notContainsBlanks" dxfId="8" priority="26">
      <formula>LEN(TRIM(I8))&gt;0</formula>
    </cfRule>
  </conditionalFormatting>
  <conditionalFormatting sqref="I8:I51">
    <cfRule type="notContainsBlanks" dxfId="7" priority="25">
      <formula>LEN(TRIM(I8))&gt;0</formula>
    </cfRule>
  </conditionalFormatting>
  <conditionalFormatting sqref="I7">
    <cfRule type="containsBlanks" dxfId="5" priority="18">
      <formula>LEN(TRIM(I7))=0</formula>
    </cfRule>
  </conditionalFormatting>
  <conditionalFormatting sqref="I7">
    <cfRule type="notContainsBlanks" dxfId="4" priority="17">
      <formula>LEN(TRIM(I7))&gt;0</formula>
    </cfRule>
  </conditionalFormatting>
  <conditionalFormatting sqref="I7:I51">
    <cfRule type="notContainsBlanks" dxfId="3" priority="16">
      <formula>LEN(TRIM(I7))&gt;0</formula>
    </cfRule>
  </conditionalFormatting>
  <conditionalFormatting sqref="B7:B13 B15:B51">
    <cfRule type="containsBlanks" dxfId="2" priority="12">
      <formula>LEN(TRIM(B7))=0</formula>
    </cfRule>
  </conditionalFormatting>
  <conditionalFormatting sqref="B14">
    <cfRule type="containsBlanks" dxfId="1" priority="8">
      <formula>LEN(TRIM(B14))=0</formula>
    </cfRule>
  </conditionalFormatting>
  <conditionalFormatting sqref="B14">
    <cfRule type="cellIs" dxfId="0" priority="7" operator="greaterThanOrEqual">
      <formula>1</formula>
    </cfRule>
  </conditionalFormatting>
  <dataValidations count="2">
    <dataValidation type="list" showInputMessage="1" showErrorMessage="1" sqref="E48:E51" xr:uid="{00000000-0002-0000-0000-000000000000}">
      <formula1>"ks,balení,sada,litr,kg,pár,role,karton,"</formula1>
    </dataValidation>
    <dataValidation type="list" showInputMessage="1" showErrorMessage="1" sqref="E47" xr:uid="{00000000-0002-0000-0000-000001000000}">
      <formula1>"ks,ks(balíček),balení,sada,litr,kg,pár,role,karton,"</formula1>
    </dataValidation>
  </dataValidations>
  <pageMargins left="0.11811023622047245" right="0.11811023622047245" top="0.23622047244094491" bottom="0.15748031496062992" header="3.937007874015748E-2" footer="0.15748031496062992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Q7:Q51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2021-02-12T07:20:53Z</cp:lastPrinted>
  <dcterms:created xsi:type="dcterms:W3CDTF">2014-03-05T12:43:32Z</dcterms:created>
  <dcterms:modified xsi:type="dcterms:W3CDTF">2021-02-12T10:44:22Z</dcterms:modified>
</cp:coreProperties>
</file>